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отчеты для размещения\"/>
    </mc:Choice>
  </mc:AlternateContent>
  <bookViews>
    <workbookView xWindow="0" yWindow="0" windowWidth="28800" windowHeight="12435"/>
  </bookViews>
  <sheets>
    <sheet name="доходы" sheetId="2" r:id="rId1"/>
    <sheet name="Лист1" sheetId="4" r:id="rId2"/>
  </sheets>
  <definedNames>
    <definedName name="_xlnm._FilterDatabase" localSheetId="0" hidden="1">доходы!$A$8:$L$39</definedName>
    <definedName name="_xlnm.Print_Titles" localSheetId="0">доходы!$5:$6</definedName>
    <definedName name="_xlnm.Print_Area" localSheetId="0">доходы!$A$1:$K$39</definedName>
  </definedNames>
  <calcPr calcId="152511"/>
</workbook>
</file>

<file path=xl/calcChain.xml><?xml version="1.0" encoding="utf-8"?>
<calcChain xmlns="http://schemas.openxmlformats.org/spreadsheetml/2006/main">
  <c r="E34" i="2" l="1"/>
  <c r="J29" i="2"/>
  <c r="K29" i="2"/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0" i="2"/>
  <c r="K31" i="2"/>
  <c r="K32" i="2"/>
  <c r="K33" i="2"/>
  <c r="K34" i="2"/>
  <c r="K35" i="2"/>
  <c r="K36" i="2"/>
  <c r="K37" i="2"/>
  <c r="K38" i="2"/>
  <c r="K3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38" i="2"/>
  <c r="J39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1" i="2"/>
  <c r="I32" i="2"/>
  <c r="I33" i="2"/>
  <c r="I35" i="2"/>
  <c r="I36" i="2"/>
  <c r="I37" i="2"/>
  <c r="I38" i="2"/>
  <c r="I39" i="2"/>
  <c r="I7" i="2"/>
  <c r="E19" i="2" l="1"/>
  <c r="E20" i="2"/>
  <c r="E21" i="2"/>
  <c r="E22" i="2"/>
  <c r="E23" i="2"/>
  <c r="K7" i="2" l="1"/>
  <c r="J7" i="2"/>
  <c r="E15" i="2"/>
  <c r="E14" i="2"/>
  <c r="E13" i="2"/>
  <c r="E9" i="2"/>
  <c r="E10" i="2"/>
  <c r="E11" i="2"/>
  <c r="E12" i="2"/>
  <c r="E16" i="2"/>
  <c r="E17" i="2"/>
  <c r="E18" i="2"/>
  <c r="E24" i="2"/>
  <c r="E25" i="2"/>
  <c r="E26" i="2"/>
  <c r="E30" i="2"/>
  <c r="E31" i="2"/>
  <c r="E32" i="2"/>
  <c r="E33" i="2"/>
  <c r="E38" i="2"/>
  <c r="E39" i="2"/>
  <c r="E8" i="2"/>
  <c r="E7" i="2" s="1"/>
</calcChain>
</file>

<file path=xl/sharedStrings.xml><?xml version="1.0" encoding="utf-8"?>
<sst xmlns="http://schemas.openxmlformats.org/spreadsheetml/2006/main" count="48" uniqueCount="45">
  <si>
    <t>2021 год</t>
  </si>
  <si>
    <t>Наименование</t>
  </si>
  <si>
    <t>% исполнения</t>
  </si>
  <si>
    <t>(рублей)</t>
  </si>
  <si>
    <t>Отклонение</t>
  </si>
  <si>
    <t>Код вида доходов по бюджетной классификации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</si>
  <si>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</si>
  <si>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</si>
  <si>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</si>
  <si>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</si>
  <si>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</si>
  <si>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</si>
  <si>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</si>
  <si>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</si>
  <si>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</si>
  <si>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</si>
  <si>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</si>
  <si>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</si>
  <si>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</si>
  <si>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</si>
  <si>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</si>
  <si>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</si>
  <si>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</si>
  <si>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НАЛОГИ НА ПРИБЫЛЬ, ДОХОДЫ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</si>
  <si>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</si>
  <si>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</si>
  <si>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</si>
  <si>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</si>
  <si>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</si>
  <si>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</si>
  <si>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</si>
  <si>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</si>
  <si>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</si>
  <si>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</si>
  <si>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</si>
  <si>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на софинансирование капитальных вложений в объекты муниципальной собственности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</si>
  <si>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</si>
  <si>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 год</t>
  </si>
  <si>
    <t>Исполнение бюджета поселения на 01.07.2022г.</t>
  </si>
  <si>
    <t>План бюджета поселения 2022 года к  2021 году</t>
  </si>
  <si>
    <t>Исполнение бюджета поселения 2022 года к  2021 году</t>
  </si>
  <si>
    <t>Инициативные платежи, зачисляемые в бюджеты сельских поселений</t>
  </si>
  <si>
    <t>План бюджета поселения на 01.07.2022г</t>
  </si>
  <si>
    <t>План бюджета поселения на 01.07.2021г.</t>
  </si>
  <si>
    <t xml:space="preserve">Сведения об исполнении бюджета за II квартал2022 года по доходам в разрезе видов доходов в сравнении с запланированными  значениями и с фактическими значениями соответствующего периода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</si>
</sst>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&quot;&quot;###,##0.0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right" wrapText="1"/>
    </xf>
    <xf numFmtId="164" fontId="2" fillId="0" borderId="0" xfId="0" applyNumberFormat="1" applyFont="1" applyFill="1" applyAlignment="1">
      <alignment horizontal="center" wrapText="1"/>
    </xf>
    <xf numFmtId="164" fontId="2" fillId="0" borderId="7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center" wrapText="1"/>
    </xf>
    <xf numFmtId="4" fontId="2" fillId="0" borderId="7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right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9"/>
  <sheetViews>
    <sheetView tabSelected="1" zoomScale="55" zoomScaleNormal="55" zoomScaleSheetLayoutView="75" workbookViewId="0">
      <selection activeCell="A2" sqref="A2:K2"/>
    </sheetView>
  </sheetViews>
  <sheetFormatPr defaultRowHeight="18.75" x14ac:dyDescent="0.3"/>
  <cols>
    <col min="1" max="1" width="43.28515625" style="25" customWidth="1"/>
    <col min="2" max="2" width="20.85546875" style="2" customWidth="1"/>
    <col min="3" max="3" width="22" style="2" customWidth="1"/>
    <col min="4" max="4" width="21" style="2" customWidth="1"/>
    <col min="5" max="5" width="12.42578125" style="2" customWidth="1"/>
    <col min="6" max="6" width="0" style="2" hidden="1" customWidth="1"/>
    <col min="7" max="7" width="22" style="2" customWidth="1"/>
    <col min="8" max="8" width="21" style="2" customWidth="1"/>
    <col min="9" max="9" width="12.7109375" style="2" customWidth="1"/>
    <col min="10" max="10" width="19.28515625" style="2" customWidth="1"/>
    <col min="11" max="11" width="18" style="2" customWidth="1"/>
    <col min="12" max="16384" width="9.140625" style="2"/>
  </cols>
  <sheetData>
    <row r="1" spans="1:65" x14ac:dyDescent="0.3">
      <c r="C1" s="40"/>
      <c r="D1" s="40"/>
      <c r="E1" s="40"/>
      <c r="G1" s="40"/>
      <c r="H1" s="40"/>
      <c r="I1" s="40"/>
    </row>
    <row r="2" spans="1:65" ht="45" customHeight="1" x14ac:dyDescent="0.3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4" spans="1:65" ht="19.5" thickBot="1" x14ac:dyDescent="0.35">
      <c r="A4" s="26"/>
      <c r="B4" s="1"/>
      <c r="E4" s="9"/>
      <c r="I4" s="9"/>
      <c r="K4" s="9" t="s">
        <v>3</v>
      </c>
    </row>
    <row r="5" spans="1:65" x14ac:dyDescent="0.3">
      <c r="A5" s="35" t="s">
        <v>1</v>
      </c>
      <c r="B5" s="35" t="s">
        <v>5</v>
      </c>
      <c r="C5" s="41" t="s">
        <v>0</v>
      </c>
      <c r="D5" s="42"/>
      <c r="E5" s="42"/>
      <c r="F5" s="43"/>
      <c r="G5" s="41" t="s">
        <v>37</v>
      </c>
      <c r="H5" s="42"/>
      <c r="I5" s="42"/>
      <c r="J5" s="38" t="s">
        <v>4</v>
      </c>
      <c r="K5" s="39"/>
    </row>
    <row r="6" spans="1:65" ht="94.5" thickBot="1" x14ac:dyDescent="0.35">
      <c r="A6" s="36"/>
      <c r="B6" s="36"/>
      <c r="C6" s="22" t="s">
        <v>43</v>
      </c>
      <c r="D6" s="13" t="s">
        <v>38</v>
      </c>
      <c r="E6" s="14" t="s">
        <v>2</v>
      </c>
      <c r="F6" s="15"/>
      <c r="G6" s="22" t="s">
        <v>42</v>
      </c>
      <c r="H6" s="23" t="s">
        <v>38</v>
      </c>
      <c r="I6" s="24" t="s">
        <v>2</v>
      </c>
      <c r="J6" s="23" t="s">
        <v>39</v>
      </c>
      <c r="K6" s="24" t="s">
        <v>40</v>
      </c>
    </row>
    <row r="7" spans="1:65" ht="37.5" x14ac:dyDescent="0.3">
      <c r="A7" s="27" t="s">
        <v>23</v>
      </c>
      <c r="B7" s="7">
        <v>1010000000</v>
      </c>
      <c r="C7" s="21">
        <v>8509690</v>
      </c>
      <c r="D7" s="8">
        <v>3985678.09</v>
      </c>
      <c r="E7" s="8">
        <f>E8</f>
        <v>46.836936363134264</v>
      </c>
      <c r="F7" s="17"/>
      <c r="G7" s="21">
        <v>9554000</v>
      </c>
      <c r="H7" s="21">
        <v>3747048.88</v>
      </c>
      <c r="I7" s="11">
        <f>H7/G7*100</f>
        <v>39.219686832740216</v>
      </c>
      <c r="J7" s="12">
        <f>G7-C7</f>
        <v>1044310</v>
      </c>
      <c r="K7" s="11">
        <f>H7-D7</f>
        <v>-238629.20999999996</v>
      </c>
    </row>
    <row r="8" spans="1:65" s="4" customFormat="1" x14ac:dyDescent="0.3">
      <c r="A8" s="28" t="s">
        <v>6</v>
      </c>
      <c r="B8" s="20">
        <v>1010200001</v>
      </c>
      <c r="C8" s="21">
        <v>8509690</v>
      </c>
      <c r="D8" s="21">
        <v>3985678.09</v>
      </c>
      <c r="E8" s="10">
        <f>D8/C8*100</f>
        <v>46.836936363134264</v>
      </c>
      <c r="F8" s="16"/>
      <c r="G8" s="21">
        <v>9554000</v>
      </c>
      <c r="H8" s="21">
        <v>3747048.88</v>
      </c>
      <c r="I8" s="11">
        <f t="shared" ref="I8:I39" si="0">H8/G8*100</f>
        <v>39.219686832740216</v>
      </c>
      <c r="J8" s="12">
        <f t="shared" ref="J8:J39" si="1">G8-C8</f>
        <v>1044310</v>
      </c>
      <c r="K8" s="11">
        <f t="shared" ref="K8:K39" si="2">H8-D8</f>
        <v>-238629.20999999996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4" customFormat="1" ht="168.75" x14ac:dyDescent="0.3">
      <c r="A9" s="29" t="s">
        <v>7</v>
      </c>
      <c r="B9" s="18">
        <v>1010201001</v>
      </c>
      <c r="C9" s="19">
        <v>8449690</v>
      </c>
      <c r="D9" s="19">
        <v>3920816.27</v>
      </c>
      <c r="E9" s="10">
        <f t="shared" ref="E9:E33" si="3">D9/C9*100</f>
        <v>46.40189486241507</v>
      </c>
      <c r="F9" s="5"/>
      <c r="G9" s="19">
        <v>9427000</v>
      </c>
      <c r="H9" s="19">
        <v>3681837.49</v>
      </c>
      <c r="I9" s="11">
        <f t="shared" si="0"/>
        <v>39.056300944096748</v>
      </c>
      <c r="J9" s="12">
        <f t="shared" si="1"/>
        <v>977310</v>
      </c>
      <c r="K9" s="11">
        <f t="shared" si="2"/>
        <v>-238978.7799999998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4" customFormat="1" ht="281.25" x14ac:dyDescent="0.3">
      <c r="A10" s="29" t="s">
        <v>8</v>
      </c>
      <c r="B10" s="18">
        <v>1010202001</v>
      </c>
      <c r="C10" s="19">
        <v>5000</v>
      </c>
      <c r="D10" s="19">
        <v>52811.83</v>
      </c>
      <c r="E10" s="10">
        <f t="shared" si="3"/>
        <v>1056.2366000000002</v>
      </c>
      <c r="F10" s="5"/>
      <c r="G10" s="19">
        <v>84000</v>
      </c>
      <c r="H10" s="19">
        <v>8443.5</v>
      </c>
      <c r="I10" s="11">
        <f t="shared" si="0"/>
        <v>10.051785714285714</v>
      </c>
      <c r="J10" s="12">
        <f t="shared" si="1"/>
        <v>79000</v>
      </c>
      <c r="K10" s="11">
        <f t="shared" si="2"/>
        <v>-44368.33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4" customFormat="1" ht="112.5" x14ac:dyDescent="0.3">
      <c r="A11" s="29" t="s">
        <v>9</v>
      </c>
      <c r="B11" s="18">
        <v>1010203001</v>
      </c>
      <c r="C11" s="19">
        <v>55000</v>
      </c>
      <c r="D11" s="19">
        <v>12049.99</v>
      </c>
      <c r="E11" s="10">
        <f t="shared" si="3"/>
        <v>21.909072727272726</v>
      </c>
      <c r="F11" s="5"/>
      <c r="G11" s="19">
        <v>43000</v>
      </c>
      <c r="H11" s="19">
        <v>56767.89</v>
      </c>
      <c r="I11" s="11">
        <f t="shared" si="0"/>
        <v>132.01834883720932</v>
      </c>
      <c r="J11" s="12">
        <f t="shared" si="1"/>
        <v>-12000</v>
      </c>
      <c r="K11" s="11">
        <f t="shared" si="2"/>
        <v>44717.9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</row>
    <row r="12" spans="1:65" s="4" customFormat="1" ht="129" customHeight="1" x14ac:dyDescent="0.3">
      <c r="A12" s="31" t="s">
        <v>24</v>
      </c>
      <c r="B12" s="18">
        <v>1030223001</v>
      </c>
      <c r="C12" s="19">
        <v>1159300</v>
      </c>
      <c r="D12" s="6">
        <v>548762.41</v>
      </c>
      <c r="E12" s="10">
        <f t="shared" si="3"/>
        <v>47.335668938152338</v>
      </c>
      <c r="F12" s="5"/>
      <c r="G12" s="19">
        <v>1215400</v>
      </c>
      <c r="H12" s="19">
        <v>716424.19</v>
      </c>
      <c r="I12" s="11">
        <f t="shared" si="0"/>
        <v>58.945547967747238</v>
      </c>
      <c r="J12" s="12">
        <f t="shared" si="1"/>
        <v>56100</v>
      </c>
      <c r="K12" s="11">
        <f t="shared" si="2"/>
        <v>167661.77999999991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5" s="4" customFormat="1" ht="141.75" x14ac:dyDescent="0.3">
      <c r="A13" s="30" t="s">
        <v>25</v>
      </c>
      <c r="B13" s="18">
        <v>1030224001</v>
      </c>
      <c r="C13" s="19">
        <v>6600</v>
      </c>
      <c r="D13" s="6">
        <v>4133.82</v>
      </c>
      <c r="E13" s="10">
        <f t="shared" si="3"/>
        <v>62.633636363636356</v>
      </c>
      <c r="F13" s="5"/>
      <c r="G13" s="19">
        <v>6700</v>
      </c>
      <c r="H13" s="19">
        <v>4217.53</v>
      </c>
      <c r="I13" s="11">
        <f t="shared" si="0"/>
        <v>62.948208955223869</v>
      </c>
      <c r="J13" s="12">
        <f t="shared" si="1"/>
        <v>100</v>
      </c>
      <c r="K13" s="11">
        <f t="shared" si="2"/>
        <v>83.710000000000036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</row>
    <row r="14" spans="1:65" s="4" customFormat="1" ht="126" x14ac:dyDescent="0.3">
      <c r="A14" s="30" t="s">
        <v>26</v>
      </c>
      <c r="B14" s="18">
        <v>1030225001</v>
      </c>
      <c r="C14" s="19">
        <v>1525000</v>
      </c>
      <c r="D14" s="6">
        <v>763058.83</v>
      </c>
      <c r="E14" s="10">
        <f t="shared" si="3"/>
        <v>50.036644590163938</v>
      </c>
      <c r="F14" s="5"/>
      <c r="G14" s="19">
        <v>1618500</v>
      </c>
      <c r="H14" s="19">
        <v>825273.81</v>
      </c>
      <c r="I14" s="11">
        <f t="shared" si="0"/>
        <v>50.99004077849861</v>
      </c>
      <c r="J14" s="12">
        <f t="shared" si="1"/>
        <v>93500</v>
      </c>
      <c r="K14" s="11">
        <f t="shared" si="2"/>
        <v>62214.980000000098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</row>
    <row r="15" spans="1:65" s="4" customFormat="1" ht="126" x14ac:dyDescent="0.3">
      <c r="A15" s="30" t="s">
        <v>27</v>
      </c>
      <c r="B15" s="18">
        <v>1030226001</v>
      </c>
      <c r="C15" s="19">
        <v>-166100</v>
      </c>
      <c r="D15" s="6">
        <v>-102430.25</v>
      </c>
      <c r="E15" s="10">
        <f t="shared" si="3"/>
        <v>61.667820590006016</v>
      </c>
      <c r="F15" s="5"/>
      <c r="G15" s="19">
        <v>-152400</v>
      </c>
      <c r="H15" s="19">
        <v>-90424.46</v>
      </c>
      <c r="I15" s="11">
        <f t="shared" si="0"/>
        <v>59.333635170603685</v>
      </c>
      <c r="J15" s="12">
        <f t="shared" si="1"/>
        <v>13700</v>
      </c>
      <c r="K15" s="11">
        <f t="shared" si="2"/>
        <v>12005.789999999994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</row>
    <row r="16" spans="1:65" s="4" customFormat="1" ht="37.5" x14ac:dyDescent="0.3">
      <c r="A16" s="29" t="s">
        <v>10</v>
      </c>
      <c r="B16" s="18">
        <v>105000000</v>
      </c>
      <c r="C16" s="19">
        <v>15000</v>
      </c>
      <c r="D16" s="19">
        <v>134750</v>
      </c>
      <c r="E16" s="10">
        <f t="shared" si="3"/>
        <v>898.33333333333326</v>
      </c>
      <c r="F16" s="5"/>
      <c r="G16" s="19">
        <v>141000</v>
      </c>
      <c r="H16" s="19">
        <v>34494.379999999997</v>
      </c>
      <c r="I16" s="11">
        <f t="shared" si="0"/>
        <v>24.46409929078014</v>
      </c>
      <c r="J16" s="12">
        <f t="shared" si="1"/>
        <v>126000</v>
      </c>
      <c r="K16" s="11">
        <f t="shared" si="2"/>
        <v>-100255.62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</row>
    <row r="17" spans="1:65" s="4" customFormat="1" ht="37.5" x14ac:dyDescent="0.3">
      <c r="A17" s="29" t="s">
        <v>11</v>
      </c>
      <c r="B17" s="18">
        <v>1050300001</v>
      </c>
      <c r="C17" s="19">
        <v>15000</v>
      </c>
      <c r="D17" s="19">
        <v>134750</v>
      </c>
      <c r="E17" s="10">
        <f t="shared" si="3"/>
        <v>898.33333333333326</v>
      </c>
      <c r="F17" s="5"/>
      <c r="G17" s="19">
        <v>141000</v>
      </c>
      <c r="H17" s="19">
        <v>34494.379999999997</v>
      </c>
      <c r="I17" s="11">
        <f t="shared" si="0"/>
        <v>24.46409929078014</v>
      </c>
      <c r="J17" s="12">
        <f t="shared" si="1"/>
        <v>126000</v>
      </c>
      <c r="K17" s="11">
        <f t="shared" si="2"/>
        <v>-100255.62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65" s="4" customFormat="1" ht="37.5" x14ac:dyDescent="0.3">
      <c r="A18" s="29" t="s">
        <v>11</v>
      </c>
      <c r="B18" s="18">
        <v>1050301001</v>
      </c>
      <c r="C18" s="19">
        <v>15000</v>
      </c>
      <c r="D18" s="19">
        <v>134750</v>
      </c>
      <c r="E18" s="10">
        <f t="shared" si="3"/>
        <v>898.33333333333326</v>
      </c>
      <c r="F18" s="5"/>
      <c r="G18" s="19">
        <v>141000</v>
      </c>
      <c r="H18" s="19">
        <v>34494.379999999997</v>
      </c>
      <c r="I18" s="11">
        <f t="shared" si="0"/>
        <v>24.46409929078014</v>
      </c>
      <c r="J18" s="12">
        <f t="shared" si="1"/>
        <v>126000</v>
      </c>
      <c r="K18" s="11">
        <f t="shared" si="2"/>
        <v>-100255.62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s="4" customFormat="1" x14ac:dyDescent="0.3">
      <c r="A19" s="32" t="s">
        <v>28</v>
      </c>
      <c r="B19" s="7">
        <v>1060000000</v>
      </c>
      <c r="C19" s="19">
        <v>2805800</v>
      </c>
      <c r="D19" s="19">
        <v>674242.52</v>
      </c>
      <c r="E19" s="10">
        <f t="shared" si="3"/>
        <v>24.030312923230451</v>
      </c>
      <c r="F19" s="5"/>
      <c r="G19" s="19">
        <v>2225000</v>
      </c>
      <c r="H19" s="19">
        <v>468018.97</v>
      </c>
      <c r="I19" s="11">
        <f t="shared" si="0"/>
        <v>21.034560449438199</v>
      </c>
      <c r="J19" s="12">
        <f t="shared" si="1"/>
        <v>-580800</v>
      </c>
      <c r="K19" s="11">
        <f t="shared" si="2"/>
        <v>-206223.55000000005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</row>
    <row r="20" spans="1:65" s="4" customFormat="1" ht="37.5" x14ac:dyDescent="0.3">
      <c r="A20" s="32" t="s">
        <v>29</v>
      </c>
      <c r="B20" s="7">
        <v>1060100000</v>
      </c>
      <c r="C20" s="19">
        <v>473800</v>
      </c>
      <c r="D20" s="19">
        <v>48515.25</v>
      </c>
      <c r="E20" s="10">
        <f t="shared" si="3"/>
        <v>10.239605318699873</v>
      </c>
      <c r="F20" s="5"/>
      <c r="G20" s="19">
        <v>439000</v>
      </c>
      <c r="H20" s="19">
        <v>118351.15</v>
      </c>
      <c r="I20" s="11">
        <f t="shared" si="0"/>
        <v>26.959259681093396</v>
      </c>
      <c r="J20" s="12">
        <f t="shared" si="1"/>
        <v>-34800</v>
      </c>
      <c r="K20" s="11">
        <f t="shared" si="2"/>
        <v>69835.899999999994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</row>
    <row r="21" spans="1:65" s="4" customFormat="1" x14ac:dyDescent="0.3">
      <c r="A21" s="32" t="s">
        <v>30</v>
      </c>
      <c r="B21" s="18">
        <v>1060600000</v>
      </c>
      <c r="C21" s="19">
        <v>2332000</v>
      </c>
      <c r="D21" s="19">
        <v>625727.27</v>
      </c>
      <c r="E21" s="10">
        <f t="shared" si="3"/>
        <v>26.832215694682677</v>
      </c>
      <c r="F21" s="5"/>
      <c r="G21" s="19">
        <v>1786000</v>
      </c>
      <c r="H21" s="19">
        <v>349667.82</v>
      </c>
      <c r="I21" s="11">
        <f t="shared" si="0"/>
        <v>19.578265397536395</v>
      </c>
      <c r="J21" s="12">
        <f t="shared" si="1"/>
        <v>-546000</v>
      </c>
      <c r="K21" s="11">
        <f t="shared" si="2"/>
        <v>-276059.45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</row>
    <row r="22" spans="1:65" s="4" customFormat="1" x14ac:dyDescent="0.3">
      <c r="A22" s="32" t="s">
        <v>31</v>
      </c>
      <c r="B22" s="18">
        <v>1060603000</v>
      </c>
      <c r="C22" s="19">
        <v>1434000</v>
      </c>
      <c r="D22" s="19">
        <v>509230.74</v>
      </c>
      <c r="E22" s="10">
        <f t="shared" si="3"/>
        <v>35.511209205020918</v>
      </c>
      <c r="F22" s="5"/>
      <c r="G22" s="19">
        <v>786000</v>
      </c>
      <c r="H22" s="19">
        <v>285311.17</v>
      </c>
      <c r="I22" s="11">
        <f t="shared" si="0"/>
        <v>36.299131043256992</v>
      </c>
      <c r="J22" s="12">
        <f t="shared" si="1"/>
        <v>-648000</v>
      </c>
      <c r="K22" s="11">
        <f t="shared" si="2"/>
        <v>-223919.57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</row>
    <row r="23" spans="1:65" s="4" customFormat="1" ht="37.5" x14ac:dyDescent="0.3">
      <c r="A23" s="32" t="s">
        <v>32</v>
      </c>
      <c r="B23" s="18">
        <v>1060604000</v>
      </c>
      <c r="C23" s="19">
        <v>898000</v>
      </c>
      <c r="D23" s="19">
        <v>116496.53</v>
      </c>
      <c r="E23" s="10">
        <f t="shared" si="3"/>
        <v>12.972887527839644</v>
      </c>
      <c r="F23" s="5"/>
      <c r="G23" s="19">
        <v>1000000</v>
      </c>
      <c r="H23" s="19">
        <v>64356.65</v>
      </c>
      <c r="I23" s="11">
        <f t="shared" si="0"/>
        <v>6.4356650000000002</v>
      </c>
      <c r="J23" s="12">
        <f t="shared" si="1"/>
        <v>102000</v>
      </c>
      <c r="K23" s="11">
        <f t="shared" si="2"/>
        <v>-52139.88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</row>
    <row r="24" spans="1:65" s="4" customFormat="1" ht="131.25" x14ac:dyDescent="0.3">
      <c r="A24" s="29" t="s">
        <v>12</v>
      </c>
      <c r="B24" s="18">
        <v>11100000000</v>
      </c>
      <c r="C24" s="19">
        <v>51200</v>
      </c>
      <c r="D24" s="19">
        <v>0</v>
      </c>
      <c r="E24" s="10">
        <f t="shared" si="3"/>
        <v>0</v>
      </c>
      <c r="F24" s="5"/>
      <c r="G24" s="19">
        <v>51200</v>
      </c>
      <c r="H24" s="19">
        <v>0</v>
      </c>
      <c r="I24" s="11">
        <f t="shared" si="0"/>
        <v>0</v>
      </c>
      <c r="J24" s="12">
        <f t="shared" si="1"/>
        <v>0</v>
      </c>
      <c r="K24" s="11">
        <f t="shared" si="2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</row>
    <row r="25" spans="1:65" s="4" customFormat="1" ht="225" x14ac:dyDescent="0.3">
      <c r="A25" s="29" t="s">
        <v>13</v>
      </c>
      <c r="B25" s="18">
        <v>1110500000</v>
      </c>
      <c r="C25" s="19">
        <v>51200</v>
      </c>
      <c r="D25" s="19">
        <v>0</v>
      </c>
      <c r="E25" s="10">
        <f t="shared" si="3"/>
        <v>0</v>
      </c>
      <c r="F25" s="5"/>
      <c r="G25" s="19">
        <v>51200</v>
      </c>
      <c r="H25" s="19">
        <v>0</v>
      </c>
      <c r="I25" s="11">
        <f t="shared" si="0"/>
        <v>0</v>
      </c>
      <c r="J25" s="12">
        <f t="shared" si="1"/>
        <v>0</v>
      </c>
      <c r="K25" s="11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</row>
    <row r="26" spans="1:65" s="4" customFormat="1" ht="187.5" x14ac:dyDescent="0.3">
      <c r="A26" s="32" t="s">
        <v>33</v>
      </c>
      <c r="B26" s="18">
        <v>1110502000</v>
      </c>
      <c r="C26" s="19">
        <v>51200</v>
      </c>
      <c r="D26" s="19">
        <v>0</v>
      </c>
      <c r="E26" s="10">
        <f t="shared" si="3"/>
        <v>0</v>
      </c>
      <c r="F26" s="5"/>
      <c r="G26" s="19">
        <v>51200</v>
      </c>
      <c r="H26" s="19">
        <v>51200</v>
      </c>
      <c r="I26" s="11">
        <f t="shared" si="0"/>
        <v>100</v>
      </c>
      <c r="J26" s="12">
        <f t="shared" si="1"/>
        <v>0</v>
      </c>
      <c r="K26" s="11">
        <f t="shared" si="2"/>
        <v>51200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</row>
    <row r="27" spans="1:65" ht="37.5" x14ac:dyDescent="0.3">
      <c r="A27" s="29" t="s">
        <v>14</v>
      </c>
      <c r="B27" s="18">
        <v>1160000000</v>
      </c>
      <c r="C27" s="19">
        <v>0</v>
      </c>
      <c r="D27" s="19">
        <v>0</v>
      </c>
      <c r="E27" s="10"/>
      <c r="F27" s="4"/>
      <c r="G27" s="19">
        <v>0</v>
      </c>
      <c r="H27" s="19">
        <v>6000</v>
      </c>
      <c r="I27" s="11" t="e">
        <f t="shared" si="0"/>
        <v>#DIV/0!</v>
      </c>
      <c r="J27" s="12">
        <f t="shared" si="1"/>
        <v>0</v>
      </c>
      <c r="K27" s="11">
        <f t="shared" si="2"/>
        <v>6000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</row>
    <row r="28" spans="1:65" ht="112.5" x14ac:dyDescent="0.3">
      <c r="A28" s="32" t="s">
        <v>34</v>
      </c>
      <c r="B28" s="18">
        <v>1160202002</v>
      </c>
      <c r="C28" s="19">
        <v>0</v>
      </c>
      <c r="D28" s="19">
        <v>0</v>
      </c>
      <c r="E28" s="10"/>
      <c r="F28" s="4"/>
      <c r="G28" s="19">
        <v>0</v>
      </c>
      <c r="H28" s="19">
        <v>6000</v>
      </c>
      <c r="I28" s="11" t="e">
        <f t="shared" si="0"/>
        <v>#DIV/0!</v>
      </c>
      <c r="J28" s="12">
        <f t="shared" si="1"/>
        <v>0</v>
      </c>
      <c r="K28" s="11">
        <f t="shared" si="2"/>
        <v>6000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</row>
    <row r="29" spans="1:65" ht="42" customHeight="1" x14ac:dyDescent="0.3">
      <c r="A29" s="32" t="s">
        <v>41</v>
      </c>
      <c r="B29" s="18">
        <v>1171503010</v>
      </c>
      <c r="C29" s="19">
        <v>0</v>
      </c>
      <c r="D29" s="19">
        <v>0</v>
      </c>
      <c r="E29" s="10">
        <v>0</v>
      </c>
      <c r="F29" s="4"/>
      <c r="G29" s="19">
        <v>0</v>
      </c>
      <c r="H29" s="19">
        <v>300</v>
      </c>
      <c r="I29" s="11"/>
      <c r="J29" s="12">
        <f t="shared" si="1"/>
        <v>0</v>
      </c>
      <c r="K29" s="11">
        <f t="shared" si="2"/>
        <v>300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</row>
    <row r="30" spans="1:65" ht="37.5" x14ac:dyDescent="0.3">
      <c r="A30" s="29" t="s">
        <v>15</v>
      </c>
      <c r="B30" s="18">
        <v>200000000</v>
      </c>
      <c r="C30" s="19">
        <v>20853810</v>
      </c>
      <c r="D30" s="19">
        <v>5885055</v>
      </c>
      <c r="E30" s="10">
        <f t="shared" si="3"/>
        <v>28.220526608806733</v>
      </c>
      <c r="F30" s="4"/>
      <c r="G30" s="19">
        <v>16615058.4</v>
      </c>
      <c r="H30" s="19">
        <v>6423421.6799999997</v>
      </c>
      <c r="I30" s="11">
        <f t="shared" si="0"/>
        <v>38.660241362738752</v>
      </c>
      <c r="J30" s="12">
        <f t="shared" si="1"/>
        <v>-4238751.5999999996</v>
      </c>
      <c r="K30" s="11">
        <f t="shared" si="2"/>
        <v>538366.6799999997</v>
      </c>
    </row>
    <row r="31" spans="1:65" ht="93.75" x14ac:dyDescent="0.3">
      <c r="A31" s="29" t="s">
        <v>16</v>
      </c>
      <c r="B31" s="18">
        <v>202000000</v>
      </c>
      <c r="C31" s="19">
        <v>20853810</v>
      </c>
      <c r="D31" s="19">
        <v>5885055</v>
      </c>
      <c r="E31" s="10">
        <f t="shared" si="3"/>
        <v>28.220526608806733</v>
      </c>
      <c r="F31" s="4"/>
      <c r="G31" s="19">
        <v>16615058.4</v>
      </c>
      <c r="H31" s="19">
        <v>6423421.6799999997</v>
      </c>
      <c r="I31" s="11">
        <f t="shared" si="0"/>
        <v>38.660241362738752</v>
      </c>
      <c r="J31" s="12">
        <f t="shared" si="1"/>
        <v>-4238751.5999999996</v>
      </c>
      <c r="K31" s="11">
        <f t="shared" si="2"/>
        <v>538366.6799999997</v>
      </c>
    </row>
    <row r="32" spans="1:65" ht="37.5" x14ac:dyDescent="0.3">
      <c r="A32" s="29" t="s">
        <v>17</v>
      </c>
      <c r="B32" s="18">
        <v>202100000</v>
      </c>
      <c r="C32" s="19">
        <v>10492000</v>
      </c>
      <c r="D32" s="19">
        <v>4877900</v>
      </c>
      <c r="E32" s="10">
        <f t="shared" si="3"/>
        <v>46.491612657262678</v>
      </c>
      <c r="F32" s="4"/>
      <c r="G32" s="19">
        <v>14258258.4</v>
      </c>
      <c r="H32" s="19">
        <v>5428640</v>
      </c>
      <c r="I32" s="11">
        <f t="shared" si="0"/>
        <v>38.073654212915656</v>
      </c>
      <c r="J32" s="12">
        <f t="shared" si="1"/>
        <v>3766258.4000000004</v>
      </c>
      <c r="K32" s="11">
        <f t="shared" si="2"/>
        <v>550740</v>
      </c>
    </row>
    <row r="33" spans="1:11" ht="37.5" x14ac:dyDescent="0.3">
      <c r="A33" s="29" t="s">
        <v>18</v>
      </c>
      <c r="B33" s="18">
        <v>202150010</v>
      </c>
      <c r="C33" s="19">
        <v>10492000</v>
      </c>
      <c r="D33" s="19">
        <v>4877900</v>
      </c>
      <c r="E33" s="10">
        <f t="shared" si="3"/>
        <v>46.491612657262678</v>
      </c>
      <c r="F33" s="4"/>
      <c r="G33" s="19">
        <v>10754600</v>
      </c>
      <c r="H33" s="19">
        <v>5428640</v>
      </c>
      <c r="I33" s="11">
        <f t="shared" si="0"/>
        <v>50.477377122347647</v>
      </c>
      <c r="J33" s="12">
        <f t="shared" si="1"/>
        <v>262600</v>
      </c>
      <c r="K33" s="11">
        <f t="shared" si="2"/>
        <v>550740</v>
      </c>
    </row>
    <row r="34" spans="1:11" ht="56.25" x14ac:dyDescent="0.3">
      <c r="A34" s="29" t="s">
        <v>19</v>
      </c>
      <c r="B34" s="18">
        <v>202150020</v>
      </c>
      <c r="C34" s="4">
        <v>0</v>
      </c>
      <c r="D34" s="19">
        <v>0</v>
      </c>
      <c r="E34" s="10" t="e">
        <f>D34/C34*D35</f>
        <v>#DIV/0!</v>
      </c>
      <c r="F34" s="4"/>
      <c r="G34" s="33">
        <v>3503658.4</v>
      </c>
      <c r="H34" s="4">
        <v>0</v>
      </c>
      <c r="I34" s="11"/>
      <c r="J34" s="12">
        <f t="shared" si="1"/>
        <v>3503658.4</v>
      </c>
      <c r="K34" s="11">
        <f t="shared" si="2"/>
        <v>0</v>
      </c>
    </row>
    <row r="35" spans="1:11" ht="75" x14ac:dyDescent="0.3">
      <c r="A35" s="32" t="s">
        <v>35</v>
      </c>
      <c r="B35" s="18">
        <v>2022007700</v>
      </c>
      <c r="C35" s="19">
        <v>8227200</v>
      </c>
      <c r="D35" s="19">
        <v>0</v>
      </c>
      <c r="E35" s="10">
        <v>0</v>
      </c>
      <c r="F35" s="4"/>
      <c r="G35" s="19">
        <v>0</v>
      </c>
      <c r="H35" s="19">
        <v>0</v>
      </c>
      <c r="I35" s="11" t="e">
        <f t="shared" si="0"/>
        <v>#DIV/0!</v>
      </c>
      <c r="J35" s="12">
        <f t="shared" si="1"/>
        <v>-8227200</v>
      </c>
      <c r="K35" s="11">
        <f t="shared" si="2"/>
        <v>0</v>
      </c>
    </row>
    <row r="36" spans="1:11" ht="206.25" x14ac:dyDescent="0.3">
      <c r="A36" s="32" t="s">
        <v>36</v>
      </c>
      <c r="B36" s="18">
        <v>2022021600</v>
      </c>
      <c r="C36" s="33">
        <v>879700</v>
      </c>
      <c r="D36" s="19">
        <v>879700</v>
      </c>
      <c r="E36" s="10">
        <v>0</v>
      </c>
      <c r="F36" s="4"/>
      <c r="G36" s="33">
        <v>870300</v>
      </c>
      <c r="H36" s="33">
        <v>870300</v>
      </c>
      <c r="I36" s="11">
        <f t="shared" si="0"/>
        <v>100</v>
      </c>
      <c r="J36" s="12">
        <f t="shared" si="1"/>
        <v>-9400</v>
      </c>
      <c r="K36" s="11">
        <f t="shared" si="2"/>
        <v>-9400</v>
      </c>
    </row>
    <row r="37" spans="1:11" x14ac:dyDescent="0.3">
      <c r="A37" s="29" t="s">
        <v>20</v>
      </c>
      <c r="B37" s="18">
        <v>2022999900</v>
      </c>
      <c r="C37" s="34">
        <v>1000000</v>
      </c>
      <c r="D37" s="19">
        <v>0</v>
      </c>
      <c r="E37" s="10">
        <v>0</v>
      </c>
      <c r="F37" s="4"/>
      <c r="G37" s="34">
        <v>1224900</v>
      </c>
      <c r="H37" s="34">
        <v>0</v>
      </c>
      <c r="I37" s="11">
        <f t="shared" si="0"/>
        <v>0</v>
      </c>
      <c r="J37" s="12">
        <f t="shared" si="1"/>
        <v>224900</v>
      </c>
      <c r="K37" s="11">
        <f t="shared" si="2"/>
        <v>0</v>
      </c>
    </row>
    <row r="38" spans="1:11" ht="37.5" x14ac:dyDescent="0.3">
      <c r="A38" s="29" t="s">
        <v>21</v>
      </c>
      <c r="B38" s="18">
        <v>2023000000</v>
      </c>
      <c r="C38" s="34">
        <v>254910</v>
      </c>
      <c r="D38" s="19">
        <v>127455</v>
      </c>
      <c r="E38" s="10">
        <f t="shared" ref="E38:E39" si="4">D38/C38*100</f>
        <v>50</v>
      </c>
      <c r="F38" s="4"/>
      <c r="G38" s="34">
        <v>261600</v>
      </c>
      <c r="H38" s="34">
        <v>124481.68</v>
      </c>
      <c r="I38" s="11">
        <f t="shared" si="0"/>
        <v>47.58474006116208</v>
      </c>
      <c r="J38" s="12">
        <f t="shared" si="1"/>
        <v>6690</v>
      </c>
      <c r="K38" s="11">
        <f t="shared" si="2"/>
        <v>-2973.320000000007</v>
      </c>
    </row>
    <row r="39" spans="1:11" ht="93.75" x14ac:dyDescent="0.3">
      <c r="A39" s="32" t="s">
        <v>22</v>
      </c>
      <c r="B39" s="18">
        <v>2023511800</v>
      </c>
      <c r="C39" s="34">
        <v>254910</v>
      </c>
      <c r="D39" s="19">
        <v>127455</v>
      </c>
      <c r="E39" s="10">
        <f t="shared" si="4"/>
        <v>50</v>
      </c>
      <c r="F39" s="4"/>
      <c r="G39" s="34">
        <v>261600</v>
      </c>
      <c r="H39" s="34">
        <v>124481.68</v>
      </c>
      <c r="I39" s="11">
        <f t="shared" si="0"/>
        <v>47.58474006116208</v>
      </c>
      <c r="J39" s="12">
        <f t="shared" si="1"/>
        <v>6690</v>
      </c>
      <c r="K39" s="11">
        <f t="shared" si="2"/>
        <v>-2973.320000000007</v>
      </c>
    </row>
  </sheetData>
  <mergeCells count="8">
    <mergeCell ref="A5:A6"/>
    <mergeCell ref="A2:K2"/>
    <mergeCell ref="J5:K5"/>
    <mergeCell ref="B5:B6"/>
    <mergeCell ref="C1:E1"/>
    <mergeCell ref="C5:F5"/>
    <mergeCell ref="G5:I5"/>
    <mergeCell ref="G1:I1"/>
  </mergeCells>
  <phoneticPr fontId="1" type="noConversion"/>
  <pageMargins left="0.98425196850393704" right="0.78740157480314965" top="0.39370078740157483" bottom="0.39370078740157483" header="0.51181102362204722" footer="0.51181102362204722"/>
  <pageSetup paperSize="9"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доходы</vt:lpstr>
      <vt:lpstr>Лист1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budget03</dc:creator>
  <cp:lastModifiedBy>Глбухгалтер</cp:lastModifiedBy>
  <cp:lastPrinted>2022-01-03T06:37:06Z</cp:lastPrinted>
  <dcterms:created xsi:type="dcterms:W3CDTF">2008-11-13T06:41:41Z</dcterms:created>
  <dcterms:modified xsi:type="dcterms:W3CDTF">2022-07-14T11:13:00Z</dcterms:modified>
</cp:coreProperties>
</file>